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8" i="1"/>
  <c r="B9" i="1"/>
  <c r="B10" i="1"/>
  <c r="B11" i="1"/>
  <c r="B13" i="1"/>
  <c r="B6" i="1"/>
  <c r="B1" i="1"/>
  <c r="B2" i="1" s="1"/>
  <c r="B3" i="1" s="1"/>
  <c r="D13" i="1" l="1"/>
  <c r="E13" i="1" s="1"/>
  <c r="F13" i="1" s="1"/>
  <c r="G13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7" i="1"/>
  <c r="E7" i="1" s="1"/>
  <c r="F7" i="1" s="1"/>
  <c r="G7" i="1" s="1"/>
  <c r="D12" i="1"/>
  <c r="E12" i="1" s="1"/>
  <c r="F12" i="1" s="1"/>
  <c r="G12" i="1" s="1"/>
  <c r="D8" i="1"/>
  <c r="E8" i="1" s="1"/>
  <c r="F8" i="1" s="1"/>
  <c r="G8" i="1" s="1"/>
  <c r="D6" i="1"/>
  <c r="E6" i="1" s="1"/>
  <c r="F6" i="1" s="1"/>
  <c r="G6" i="1" s="1"/>
</calcChain>
</file>

<file path=xl/sharedStrings.xml><?xml version="1.0" encoding="utf-8"?>
<sst xmlns="http://schemas.openxmlformats.org/spreadsheetml/2006/main" count="13" uniqueCount="13">
  <si>
    <t>100% Flow LB/Hr:</t>
  </si>
  <si>
    <t>100% Flow CC/Min:</t>
  </si>
  <si>
    <t>Theoretical Max HP Per Injector</t>
  </si>
  <si>
    <t>Theoretical Max HP All Injectors</t>
  </si>
  <si>
    <t>No Cylinders</t>
  </si>
  <si>
    <t>RPM</t>
  </si>
  <si>
    <t>INJ DC%</t>
  </si>
  <si>
    <t>INJ Pulse ms</t>
  </si>
  <si>
    <t>Approx HP</t>
  </si>
  <si>
    <t>Transmision Loss %</t>
  </si>
  <si>
    <t>Trans Loss</t>
  </si>
  <si>
    <t>HP After Trans Loss</t>
  </si>
  <si>
    <t>Torque Ft.Lb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</si>
</sst>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Dyno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Approx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Sheet1!$A$6:$A$17</c15:sqref>
                  </c15:fullRef>
                </c:ext>
              </c:extLst>
              <c:f>Sheet1!$A$6:$A$11</c:f>
              <c:numCache>
                <c:formatCode>General</c:formatCode>
                <c:ptCount val="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5600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Sheet1!$F$6:$F$17</c15:sqref>
                  </c15:fullRef>
                </c:ext>
              </c:extLst>
              <c:f>Sheet1!$F$6:$F$11</c:f>
              <c:numCache>
                <c:formatCode>0.0</c:formatCode>
                <c:ptCount val="6"/>
                <c:pt idx="0">
                  <c:v>104.406236153856</c:v>
                </c:pt>
                <c:pt idx="1">
                  <c:v>131.32346891227198</c:v>
                </c:pt>
                <c:pt idx="2">
                  <c:v>152.25909439103998</c:v>
                </c:pt>
                <c:pt idx="3">
                  <c:v>173.73850234977598</c:v>
                </c:pt>
                <c:pt idx="4">
                  <c:v>187.92482763599997</c:v>
                </c:pt>
                <c:pt idx="5">
                  <c:v>187.54737862049279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ser>
          <c:idx val="3"/>
          <c:order val="1"/>
          <c:tx>
            <c:strRef>
              <c:f>Sheet1!$G$5</c:f>
              <c:strCache>
                <c:ptCount val="1"/>
                <c:pt idx="0">
                  <c:v>Torque Ft.Lb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3000</c:v>
              </c:pt>
              <c:pt idx="1">
                <c:v>3500</c:v>
              </c:pt>
              <c:pt idx="2">
                <c:v>4000</c:v>
              </c:pt>
              <c:pt idx="3">
                <c:v>4500</c:v>
              </c:pt>
              <c:pt idx="4">
                <c:v>5000</c:v>
              </c:pt>
              <c:pt idx="5">
                <c:v>5600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Sheet1!$G$6:$G$17</c15:sqref>
                  </c15:fullRef>
                </c:ext>
              </c:extLst>
              <c:f>Sheet1!$G$6:$G$11</c:f>
              <c:numCache>
                <c:formatCode>0.0</c:formatCode>
                <c:ptCount val="6"/>
                <c:pt idx="0">
                  <c:v>182.78445430855331</c:v>
                </c:pt>
                <c:pt idx="1">
                  <c:v>197.064489801409</c:v>
                </c:pt>
                <c:pt idx="2">
                  <c:v>199.92049689998009</c:v>
                </c:pt>
                <c:pt idx="3">
                  <c:v>202.77650399855128</c:v>
                </c:pt>
                <c:pt idx="4">
                  <c:v>197.40049063653498</c:v>
                </c:pt>
                <c:pt idx="5">
                  <c:v>175.89643718846992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0-42AD-B835-0FA8C0D3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362000"/>
        <c:axId val="531499808"/>
      </c:lineChart>
      <c:catAx>
        <c:axId val="53536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9808"/>
        <c:crosses val="autoZero"/>
        <c:auto val="1"/>
        <c:lblAlgn val="ctr"/>
        <c:lblOffset val="100"/>
        <c:noMultiLvlLbl val="0"/>
      </c:catAx>
      <c:valAx>
        <c:axId val="531499808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62000"/>
        <c:crosses val="autoZero"/>
        <c:crossBetween val="between"/>
        <c:majorUnit val="25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0</xdr:row>
      <xdr:rowOff>38100</xdr:rowOff>
    </xdr:from>
    <xdr:to>
      <xdr:col>21</xdr:col>
      <xdr:colOff>581025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9C0CD-88AF-404D-B6C2-4D1963A7E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25.5703125" bestFit="1" customWidth="1"/>
    <col min="2" max="2" width="10.140625" customWidth="1"/>
    <col min="3" max="3" width="26.140625" bestFit="1" customWidth="1"/>
    <col min="4" max="4" width="10.140625" customWidth="1"/>
    <col min="5" max="5" width="10" customWidth="1"/>
    <col min="6" max="6" width="18" bestFit="1" customWidth="1"/>
    <col min="7" max="7" width="13.7109375" bestFit="1" customWidth="1"/>
    <col min="8" max="8" width="12.5703125" bestFit="1" customWidth="1"/>
  </cols>
  <sheetData>
    <row r="1" spans="1:7" x14ac:dyDescent="0.25">
      <c r="A1" s="3" t="s">
        <v>0</v>
      </c>
      <c r="B1" s="4">
        <f>D1*0.095200014</f>
        <v>39.984005879999998</v>
      </c>
      <c r="C1" s="1" t="s">
        <v>1</v>
      </c>
      <c r="D1" s="2">
        <v>420</v>
      </c>
    </row>
    <row r="2" spans="1:7" x14ac:dyDescent="0.25">
      <c r="A2" s="5" t="s">
        <v>2</v>
      </c>
      <c r="B2" s="6">
        <f>B1/0.5</f>
        <v>79.968011759999996</v>
      </c>
      <c r="C2" s="1" t="s">
        <v>4</v>
      </c>
      <c r="D2" s="2">
        <v>6</v>
      </c>
    </row>
    <row r="3" spans="1:7" x14ac:dyDescent="0.25">
      <c r="A3" s="5" t="s">
        <v>3</v>
      </c>
      <c r="B3" s="6">
        <f>B2*D2</f>
        <v>479.80807055999998</v>
      </c>
      <c r="C3" s="1" t="s">
        <v>9</v>
      </c>
      <c r="D3" s="2">
        <v>20</v>
      </c>
    </row>
    <row r="4" spans="1:7" x14ac:dyDescent="0.25">
      <c r="A4" s="7"/>
      <c r="B4" s="7"/>
    </row>
    <row r="5" spans="1:7" x14ac:dyDescent="0.25">
      <c r="A5" s="7" t="s">
        <v>5</v>
      </c>
      <c r="B5" s="7" t="s">
        <v>6</v>
      </c>
      <c r="C5" s="3" t="s">
        <v>7</v>
      </c>
      <c r="D5" s="7" t="s">
        <v>8</v>
      </c>
      <c r="E5" s="7" t="s">
        <v>10</v>
      </c>
      <c r="F5" s="7" t="s">
        <v>11</v>
      </c>
      <c r="G5" s="7" t="s">
        <v>12</v>
      </c>
    </row>
    <row r="6" spans="1:7" x14ac:dyDescent="0.25">
      <c r="A6" s="10">
        <v>3000</v>
      </c>
      <c r="B6" s="8">
        <f>A6*C6/ 1200</f>
        <v>27.200000000000003</v>
      </c>
      <c r="C6" s="2">
        <v>10.88</v>
      </c>
      <c r="D6" s="9">
        <f t="shared" ref="D6:D13" si="0">(($B$1/0.5*$D$2)/100*B6)</f>
        <v>130.50779519232</v>
      </c>
      <c r="E6" s="9">
        <f t="shared" ref="E6:E13" si="1">D6/100*$D$3</f>
        <v>26.101559038464003</v>
      </c>
      <c r="F6" s="9">
        <f>D6-E6</f>
        <v>104.406236153856</v>
      </c>
      <c r="G6" s="9">
        <f t="shared" ref="G6:G13" si="2">(F6*33000)/(6.28318530718*A6)</f>
        <v>182.78445430855331</v>
      </c>
    </row>
    <row r="7" spans="1:7" x14ac:dyDescent="0.25">
      <c r="A7" s="10">
        <v>3500</v>
      </c>
      <c r="B7" s="8">
        <f t="shared" ref="B7:B13" si="3">A7*C7/ 1200</f>
        <v>34.212499999999999</v>
      </c>
      <c r="C7" s="2">
        <v>11.73</v>
      </c>
      <c r="D7" s="9">
        <f t="shared" si="0"/>
        <v>164.15433614033998</v>
      </c>
      <c r="E7" s="9">
        <f t="shared" si="1"/>
        <v>32.830867228067994</v>
      </c>
      <c r="F7" s="9">
        <f t="shared" ref="F7:F13" si="4">D7-E7</f>
        <v>131.32346891227198</v>
      </c>
      <c r="G7" s="9">
        <f t="shared" si="2"/>
        <v>197.064489801409</v>
      </c>
    </row>
    <row r="8" spans="1:7" x14ac:dyDescent="0.25">
      <c r="A8" s="10">
        <v>4000</v>
      </c>
      <c r="B8" s="8">
        <f t="shared" si="3"/>
        <v>39.666666666666664</v>
      </c>
      <c r="C8" s="2">
        <v>11.9</v>
      </c>
      <c r="D8" s="9">
        <f t="shared" si="0"/>
        <v>190.32386798879998</v>
      </c>
      <c r="E8" s="9">
        <f t="shared" si="1"/>
        <v>38.064773597759995</v>
      </c>
      <c r="F8" s="9">
        <f t="shared" si="4"/>
        <v>152.25909439103998</v>
      </c>
      <c r="G8" s="9">
        <f t="shared" si="2"/>
        <v>199.92049689998009</v>
      </c>
    </row>
    <row r="9" spans="1:7" x14ac:dyDescent="0.25">
      <c r="A9" s="10">
        <v>4500</v>
      </c>
      <c r="B9" s="8">
        <f t="shared" si="3"/>
        <v>45.262500000000003</v>
      </c>
      <c r="C9" s="2">
        <v>12.07</v>
      </c>
      <c r="D9" s="9">
        <f t="shared" si="0"/>
        <v>217.17312793721999</v>
      </c>
      <c r="E9" s="9">
        <f t="shared" si="1"/>
        <v>43.434625587443996</v>
      </c>
      <c r="F9" s="9">
        <f t="shared" si="4"/>
        <v>173.73850234977598</v>
      </c>
      <c r="G9" s="9">
        <f t="shared" si="2"/>
        <v>202.77650399855128</v>
      </c>
    </row>
    <row r="10" spans="1:7" x14ac:dyDescent="0.25">
      <c r="A10" s="10">
        <v>5000</v>
      </c>
      <c r="B10" s="8">
        <f t="shared" si="3"/>
        <v>48.958333333333336</v>
      </c>
      <c r="C10" s="2">
        <v>11.75</v>
      </c>
      <c r="D10" s="9">
        <f t="shared" si="0"/>
        <v>234.90603454499998</v>
      </c>
      <c r="E10" s="9">
        <f t="shared" si="1"/>
        <v>46.981206908999994</v>
      </c>
      <c r="F10" s="9">
        <f t="shared" si="4"/>
        <v>187.92482763599997</v>
      </c>
      <c r="G10" s="9">
        <f t="shared" si="2"/>
        <v>197.40049063653498</v>
      </c>
    </row>
    <row r="11" spans="1:7" x14ac:dyDescent="0.25">
      <c r="A11" s="10">
        <v>5600</v>
      </c>
      <c r="B11" s="8">
        <f t="shared" si="3"/>
        <v>48.86</v>
      </c>
      <c r="C11" s="2">
        <v>10.47</v>
      </c>
      <c r="D11" s="9">
        <f t="shared" si="0"/>
        <v>234.43422327561598</v>
      </c>
      <c r="E11" s="9">
        <f t="shared" si="1"/>
        <v>46.886844655123198</v>
      </c>
      <c r="F11" s="9">
        <f t="shared" si="4"/>
        <v>187.54737862049279</v>
      </c>
      <c r="G11" s="9">
        <f t="shared" si="2"/>
        <v>175.89643718846992</v>
      </c>
    </row>
    <row r="12" spans="1:7" x14ac:dyDescent="0.25">
      <c r="A12" s="10"/>
      <c r="B12" s="8">
        <f>A12*C12/ 1200</f>
        <v>0</v>
      </c>
      <c r="C12" s="2"/>
      <c r="D12" s="9">
        <f t="shared" si="0"/>
        <v>0</v>
      </c>
      <c r="E12" s="9">
        <f t="shared" si="1"/>
        <v>0</v>
      </c>
      <c r="F12" s="9">
        <f t="shared" si="4"/>
        <v>0</v>
      </c>
      <c r="G12" s="9" t="e">
        <f t="shared" si="2"/>
        <v>#DIV/0!</v>
      </c>
    </row>
    <row r="13" spans="1:7" x14ac:dyDescent="0.25">
      <c r="A13" s="10"/>
      <c r="B13" s="8">
        <f t="shared" si="3"/>
        <v>0</v>
      </c>
      <c r="C13" s="2"/>
      <c r="D13" s="9">
        <f t="shared" si="0"/>
        <v>0</v>
      </c>
      <c r="E13" s="9">
        <f t="shared" si="1"/>
        <v>0</v>
      </c>
      <c r="F13" s="9">
        <f t="shared" si="4"/>
        <v>0</v>
      </c>
      <c r="G13" s="9" t="e">
        <f t="shared" si="2"/>
        <v>#DIV/0!</v>
      </c>
    </row>
    <row r="18" spans="1:7" x14ac:dyDescent="0.25">
      <c r="A18" s="7"/>
      <c r="B18" s="7"/>
      <c r="D18" s="7"/>
      <c r="E18" s="7"/>
      <c r="F18" s="7"/>
      <c r="G18" s="7"/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2017-12-23T06:58:59Z</dcterms:modified>
</cp:coreProperties>
</file>