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8" i="1"/>
  <c r="B9" i="1"/>
  <c r="B10" i="1"/>
  <c r="B11" i="1"/>
  <c r="B13" i="1"/>
  <c r="B6" i="1"/>
  <c r="B1" i="1"/>
  <c r="B2" i="1" s="1"/>
  <c r="B3" i="1" s="1"/>
  <c r="D13" i="1" l="1"/>
  <c r="E13" i="1" s="1"/>
  <c r="F13" i="1" s="1"/>
  <c r="G13" i="1" s="1"/>
  <c r="D11" i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7" i="1"/>
  <c r="E7" i="1" s="1"/>
  <c r="F7" i="1" s="1"/>
  <c r="G7" i="1" s="1"/>
  <c r="D12" i="1"/>
  <c r="E12" i="1" s="1"/>
  <c r="F12" i="1" s="1"/>
  <c r="G12" i="1" s="1"/>
  <c r="D8" i="1"/>
  <c r="E8" i="1" s="1"/>
  <c r="F8" i="1" s="1"/>
  <c r="G8" i="1" s="1"/>
  <c r="D6" i="1"/>
  <c r="E6" i="1" s="1"/>
  <c r="F6" i="1" s="1"/>
  <c r="G6" i="1" s="1"/>
</calcChain>
</file>

<file path=xl/sharedStrings.xml><?xml version="1.0" encoding="utf-8"?>
<sst xmlns="http://schemas.openxmlformats.org/spreadsheetml/2006/main" count="13" uniqueCount="13">
  <si>
    <t>100% Flow LB/Hr:</t>
  </si>
  <si>
    <t>100% Flow CC/Min:</t>
  </si>
  <si>
    <t>Theoretical Max HP Per Injector</t>
  </si>
  <si>
    <t>Theoretical Max HP All Injectors</t>
  </si>
  <si>
    <t>No Cylinders</t>
  </si>
  <si>
    <t>RPM</t>
  </si>
  <si>
    <t>INJ DC%</t>
  </si>
  <si>
    <t>INJ Pulse ms</t>
  </si>
  <si>
    <t>Approx HP</t>
  </si>
  <si>
    <t>Transmision Loss %</t>
  </si>
  <si>
    <t>Trans Loss</t>
  </si>
  <si>
    <t>HP After Trans Loss</t>
  </si>
  <si>
    <t>Torque Ft.Lb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</si>
</sst>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Dyno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Sheet1!$D$5</c:f>
              <c:strCache>
                <c:ptCount val="1"/>
                <c:pt idx="0">
                  <c:v>Approx HP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Sheet1!$A$6:$A$17</c15:sqref>
                  </c15:fullRef>
                </c:ext>
              </c:extLst>
              <c:f>Sheet1!$A$6:$A$13</c:f>
              <c:numCache>
                <c:formatCode>General</c:formatCode>
                <c:ptCount val="8"/>
                <c:pt idx="0">
                  <c:v>2000</c:v>
                </c:pt>
                <c:pt idx="1">
                  <c:v>2500</c:v>
                </c:pt>
                <c:pt idx="2">
                  <c:v>3000</c:v>
                </c:pt>
                <c:pt idx="3">
                  <c:v>3500</c:v>
                </c:pt>
                <c:pt idx="4">
                  <c:v>4000</c:v>
                </c:pt>
                <c:pt idx="5">
                  <c:v>4500</c:v>
                </c:pt>
                <c:pt idx="6">
                  <c:v>5000</c:v>
                </c:pt>
                <c:pt idx="7">
                  <c:v>5600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Sheet1!$F$6:$F$17</c15:sqref>
                  </c15:fullRef>
                </c:ext>
              </c:extLst>
              <c:f>Sheet1!$F$6:$F$13</c:f>
              <c:numCache>
                <c:formatCode>0.0</c:formatCode>
                <c:ptCount val="8"/>
                <c:pt idx="0">
                  <c:v>69.774755860991988</c:v>
                </c:pt>
                <c:pt idx="1">
                  <c:v>97.027854268799985</c:v>
                </c:pt>
                <c:pt idx="2">
                  <c:v>125.06997039263999</c:v>
                </c:pt>
                <c:pt idx="3">
                  <c:v>153.52792017763198</c:v>
                </c:pt>
                <c:pt idx="4">
                  <c:v>179.640141617664</c:v>
                </c:pt>
                <c:pt idx="5">
                  <c:v>197.87284829894401</c:v>
                </c:pt>
                <c:pt idx="6">
                  <c:v>210.47580695231994</c:v>
                </c:pt>
                <c:pt idx="7">
                  <c:v>226.29881087923201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0-42AD-B835-0FA8C0D3553E}"/>
            </c:ext>
          </c:extLst>
        </c:ser>
        <c:ser>
          <c:idx val="3"/>
          <c:order val="1"/>
          <c:tx>
            <c:strRef>
              <c:f>Sheet1!$G$5</c:f>
              <c:strCache>
                <c:ptCount val="1"/>
                <c:pt idx="0">
                  <c:v>Torque Ft.Lb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2500</c:v>
              </c:pt>
              <c:pt idx="2">
                <c:v>3000</c:v>
              </c:pt>
              <c:pt idx="3">
                <c:v>3500</c:v>
              </c:pt>
              <c:pt idx="4">
                <c:v>4000</c:v>
              </c:pt>
              <c:pt idx="5">
                <c:v>4500</c:v>
              </c:pt>
              <c:pt idx="6">
                <c:v>5000</c:v>
              </c:pt>
              <c:pt idx="7">
                <c:v>5600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Sheet1!$G$6:$G$17</c15:sqref>
                  </c15:fullRef>
                </c:ext>
              </c:extLst>
              <c:f>Sheet1!$G$6:$G$13</c:f>
              <c:numCache>
                <c:formatCode>0.0</c:formatCode>
                <c:ptCount val="8"/>
                <c:pt idx="0">
                  <c:v>183.23245542205458</c:v>
                </c:pt>
                <c:pt idx="1">
                  <c:v>203.84050664311698</c:v>
                </c:pt>
                <c:pt idx="2">
                  <c:v>218.96054422378776</c:v>
                </c:pt>
                <c:pt idx="3">
                  <c:v>230.38457261807235</c:v>
                </c:pt>
                <c:pt idx="4">
                  <c:v>235.87258625846394</c:v>
                </c:pt>
                <c:pt idx="5">
                  <c:v>230.94457400994904</c:v>
                </c:pt>
                <c:pt idx="6">
                  <c:v>221.08854951291917</c:v>
                </c:pt>
                <c:pt idx="7">
                  <c:v>212.24052752126744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60-42AD-B835-0FA8C0D3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362000"/>
        <c:axId val="531499808"/>
      </c:lineChart>
      <c:catAx>
        <c:axId val="53536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99808"/>
        <c:crosses val="autoZero"/>
        <c:auto val="1"/>
        <c:lblAlgn val="ctr"/>
        <c:lblOffset val="100"/>
        <c:noMultiLvlLbl val="0"/>
      </c:catAx>
      <c:valAx>
        <c:axId val="531499808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62000"/>
        <c:crosses val="autoZero"/>
        <c:crossBetween val="between"/>
        <c:majorUnit val="25"/>
        <c:min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0</xdr:row>
      <xdr:rowOff>38100</xdr:rowOff>
    </xdr:from>
    <xdr:to>
      <xdr:col>21</xdr:col>
      <xdr:colOff>581025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9C0CD-88AF-404D-B6C2-4D1963A7E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" sqref="D2"/>
    </sheetView>
  </sheetViews>
  <sheetFormatPr defaultRowHeight="15" x14ac:dyDescent="0.25"/>
  <cols>
    <col min="1" max="1" width="25.5703125" bestFit="1" customWidth="1"/>
    <col min="2" max="2" width="10.140625" customWidth="1"/>
    <col min="3" max="3" width="26.140625" bestFit="1" customWidth="1"/>
    <col min="4" max="4" width="10.140625" customWidth="1"/>
    <col min="5" max="5" width="10" customWidth="1"/>
    <col min="6" max="6" width="18" bestFit="1" customWidth="1"/>
    <col min="7" max="7" width="13.7109375" bestFit="1" customWidth="1"/>
    <col min="8" max="8" width="12.5703125" bestFit="1" customWidth="1"/>
  </cols>
  <sheetData>
    <row r="1" spans="1:7" x14ac:dyDescent="0.25">
      <c r="A1" s="3" t="s">
        <v>0</v>
      </c>
      <c r="B1" s="4">
        <f>D1*0.095200014</f>
        <v>26.65600392</v>
      </c>
      <c r="C1" s="1" t="s">
        <v>1</v>
      </c>
      <c r="D1" s="2">
        <v>280</v>
      </c>
    </row>
    <row r="2" spans="1:7" x14ac:dyDescent="0.25">
      <c r="A2" s="5" t="s">
        <v>2</v>
      </c>
      <c r="B2" s="6">
        <f>B1/0.5</f>
        <v>53.31200784</v>
      </c>
      <c r="C2" s="1" t="s">
        <v>4</v>
      </c>
      <c r="D2" s="2">
        <v>6</v>
      </c>
    </row>
    <row r="3" spans="1:7" x14ac:dyDescent="0.25">
      <c r="A3" s="5" t="s">
        <v>3</v>
      </c>
      <c r="B3" s="6">
        <f>B2*D2</f>
        <v>319.87204703999998</v>
      </c>
      <c r="C3" s="1" t="s">
        <v>9</v>
      </c>
      <c r="D3" s="2">
        <v>20</v>
      </c>
    </row>
    <row r="4" spans="1:7" x14ac:dyDescent="0.25">
      <c r="A4" s="7"/>
      <c r="B4" s="7"/>
    </row>
    <row r="5" spans="1:7" x14ac:dyDescent="0.25">
      <c r="A5" s="7" t="s">
        <v>5</v>
      </c>
      <c r="B5" s="7" t="s">
        <v>6</v>
      </c>
      <c r="C5" s="3" t="s">
        <v>7</v>
      </c>
      <c r="D5" s="7" t="s">
        <v>8</v>
      </c>
      <c r="E5" s="7" t="s">
        <v>10</v>
      </c>
      <c r="F5" s="7" t="s">
        <v>11</v>
      </c>
      <c r="G5" s="7" t="s">
        <v>12</v>
      </c>
    </row>
    <row r="6" spans="1:7" x14ac:dyDescent="0.25">
      <c r="A6" s="10">
        <v>2000</v>
      </c>
      <c r="B6" s="8">
        <f>A6*C6/ 1200</f>
        <v>27.266666666666666</v>
      </c>
      <c r="C6" s="2">
        <v>16.36</v>
      </c>
      <c r="D6" s="9">
        <f t="shared" ref="D6:D13" si="0">(($B$1/0.5*$D$2)/100*B6)</f>
        <v>87.218444826239988</v>
      </c>
      <c r="E6" s="9">
        <f t="shared" ref="E6:E13" si="1">D6/100*$D$3</f>
        <v>17.443688965248</v>
      </c>
      <c r="F6" s="9">
        <f>D6-E6</f>
        <v>69.774755860991988</v>
      </c>
      <c r="G6" s="9">
        <f t="shared" ref="G6:G13" si="2">(F6*33000)/(6.28318530718*A6)</f>
        <v>183.23245542205458</v>
      </c>
    </row>
    <row r="7" spans="1:7" x14ac:dyDescent="0.25">
      <c r="A7" s="10">
        <v>2500</v>
      </c>
      <c r="B7" s="8">
        <f t="shared" ref="B7:B13" si="3">A7*C7/ 1200</f>
        <v>37.916666666666664</v>
      </c>
      <c r="C7" s="2">
        <v>18.2</v>
      </c>
      <c r="D7" s="9">
        <f t="shared" si="0"/>
        <v>121.28481783599997</v>
      </c>
      <c r="E7" s="9">
        <f t="shared" si="1"/>
        <v>24.256963567199996</v>
      </c>
      <c r="F7" s="9">
        <f t="shared" ref="F7:F13" si="4">D7-E7</f>
        <v>97.027854268799985</v>
      </c>
      <c r="G7" s="9">
        <f t="shared" si="2"/>
        <v>203.84050664311698</v>
      </c>
    </row>
    <row r="8" spans="1:7" x14ac:dyDescent="0.25">
      <c r="A8" s="10">
        <v>3000</v>
      </c>
      <c r="B8" s="8">
        <f>A8*C8/ 1200</f>
        <v>48.875</v>
      </c>
      <c r="C8" s="2">
        <v>19.55</v>
      </c>
      <c r="D8" s="9">
        <f t="shared" si="0"/>
        <v>156.33746299079999</v>
      </c>
      <c r="E8" s="9">
        <f t="shared" si="1"/>
        <v>31.26749259816</v>
      </c>
      <c r="F8" s="9">
        <f t="shared" si="4"/>
        <v>125.06997039263999</v>
      </c>
      <c r="G8" s="9">
        <f t="shared" si="2"/>
        <v>218.96054422378776</v>
      </c>
    </row>
    <row r="9" spans="1:7" x14ac:dyDescent="0.25">
      <c r="A9" s="10">
        <v>3500</v>
      </c>
      <c r="B9" s="8">
        <f>A9*C9/ 1200</f>
        <v>59.99583333333333</v>
      </c>
      <c r="C9" s="2">
        <v>20.57</v>
      </c>
      <c r="D9" s="9">
        <f t="shared" si="0"/>
        <v>191.90990022203997</v>
      </c>
      <c r="E9" s="9">
        <f t="shared" si="1"/>
        <v>38.381980044407996</v>
      </c>
      <c r="F9" s="9">
        <f t="shared" si="4"/>
        <v>153.52792017763198</v>
      </c>
      <c r="G9" s="9">
        <f t="shared" si="2"/>
        <v>230.38457261807235</v>
      </c>
    </row>
    <row r="10" spans="1:7" x14ac:dyDescent="0.25">
      <c r="A10" s="10">
        <v>4000</v>
      </c>
      <c r="B10" s="8">
        <f t="shared" si="3"/>
        <v>70.2</v>
      </c>
      <c r="C10" s="2">
        <v>21.06</v>
      </c>
      <c r="D10" s="9">
        <f t="shared" si="0"/>
        <v>224.55017702207999</v>
      </c>
      <c r="E10" s="9">
        <f t="shared" si="1"/>
        <v>44.910035404416</v>
      </c>
      <c r="F10" s="9">
        <f t="shared" si="4"/>
        <v>179.640141617664</v>
      </c>
      <c r="G10" s="9">
        <f t="shared" si="2"/>
        <v>235.87258625846394</v>
      </c>
    </row>
    <row r="11" spans="1:7" x14ac:dyDescent="0.25">
      <c r="A11" s="10">
        <v>4500</v>
      </c>
      <c r="B11" s="8">
        <f t="shared" si="3"/>
        <v>77.325000000000003</v>
      </c>
      <c r="C11" s="2">
        <v>20.62</v>
      </c>
      <c r="D11" s="9">
        <f t="shared" si="0"/>
        <v>247.34106037367999</v>
      </c>
      <c r="E11" s="9">
        <f t="shared" si="1"/>
        <v>49.468212074736002</v>
      </c>
      <c r="F11" s="9">
        <f t="shared" si="4"/>
        <v>197.87284829894401</v>
      </c>
      <c r="G11" s="9">
        <f t="shared" si="2"/>
        <v>230.94457400994904</v>
      </c>
    </row>
    <row r="12" spans="1:7" x14ac:dyDescent="0.25">
      <c r="A12" s="10">
        <v>5000</v>
      </c>
      <c r="B12" s="8">
        <f>A12*C12/ 1200</f>
        <v>82.249999999999986</v>
      </c>
      <c r="C12" s="2">
        <v>19.739999999999998</v>
      </c>
      <c r="D12" s="9">
        <f t="shared" si="0"/>
        <v>263.09475869039994</v>
      </c>
      <c r="E12" s="9">
        <f t="shared" si="1"/>
        <v>52.618951738079993</v>
      </c>
      <c r="F12" s="9">
        <f t="shared" si="4"/>
        <v>210.47580695231994</v>
      </c>
      <c r="G12" s="9">
        <f t="shared" si="2"/>
        <v>221.08854951291917</v>
      </c>
    </row>
    <row r="13" spans="1:7" x14ac:dyDescent="0.25">
      <c r="A13" s="10">
        <v>5600</v>
      </c>
      <c r="B13" s="8">
        <f t="shared" si="3"/>
        <v>88.433333333333337</v>
      </c>
      <c r="C13" s="2">
        <v>18.95</v>
      </c>
      <c r="D13" s="9">
        <f t="shared" si="0"/>
        <v>282.87351359904</v>
      </c>
      <c r="E13" s="9">
        <f t="shared" si="1"/>
        <v>56.574702719807995</v>
      </c>
      <c r="F13" s="9">
        <f t="shared" si="4"/>
        <v>226.29881087923201</v>
      </c>
      <c r="G13" s="9">
        <f t="shared" si="2"/>
        <v>212.24052752126744</v>
      </c>
    </row>
    <row r="18" spans="1:7" x14ac:dyDescent="0.25">
      <c r="A18" s="7"/>
      <c r="B18" s="7"/>
      <c r="D18" s="7"/>
      <c r="E18" s="7"/>
      <c r="F18" s="7"/>
      <c r="G18" s="7"/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2017-12-23T07:26:56Z</dcterms:modified>
</cp:coreProperties>
</file>