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filterPrivacy="1"/>
  <bookViews>
    <workbookView xWindow="0" yWindow="0" windowWidth="24000" windowHeight="972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7" i="1"/>
  <c r="B8" i="1"/>
  <c r="B9" i="1"/>
  <c r="B10" i="1"/>
  <c r="B11" i="1"/>
  <c r="B6" i="1"/>
  <c r="B1" i="1"/>
  <c r="B2" i="1" s="1"/>
  <c r="B3" i="1" s="1"/>
  <c r="D11" i="1" l="1"/>
  <c r="E11" i="1" s="1"/>
  <c r="G11" i="1" s="1"/>
  <c r="D10" i="1"/>
  <c r="E10" i="1" s="1"/>
  <c r="G10" i="1" s="1"/>
  <c r="D9" i="1"/>
  <c r="E9" i="1" s="1"/>
  <c r="G9" i="1" s="1"/>
  <c r="D7" i="1"/>
  <c r="E7" i="1" s="1"/>
  <c r="G7" i="1" s="1"/>
  <c r="D12" i="1"/>
  <c r="E12" i="1" s="1"/>
  <c r="G12" i="1" s="1"/>
  <c r="D8" i="1"/>
  <c r="E8" i="1" s="1"/>
  <c r="G8" i="1" s="1"/>
  <c r="D6" i="1"/>
  <c r="E6" i="1" s="1"/>
  <c r="G6" i="1" s="1"/>
</calcChain>
</file>

<file path=xl/sharedStrings.xml><?xml version="1.0" encoding="utf-8"?>
<sst xmlns="http://schemas.openxmlformats.org/spreadsheetml/2006/main" count="15" uniqueCount="15">
  <si>
    <t>100% Flow LB/Hr:</t>
  </si>
  <si>
    <t>100% Flow CC/Min:</t>
  </si>
  <si>
    <t>Theoretical Max HP Per Injector</t>
  </si>
  <si>
    <t>Theoretical Max HP All Injectors</t>
  </si>
  <si>
    <t>No Cylinders</t>
  </si>
  <si>
    <t>RPM</t>
  </si>
  <si>
    <t>INJ DC%</t>
  </si>
  <si>
    <t>INJ Pulse ms</t>
  </si>
  <si>
    <t>Approx HP</t>
  </si>
  <si>
    <t>Transmision Loss %</t>
  </si>
  <si>
    <t>Trans Loss</t>
  </si>
  <si>
    <t>HP After Trans Loss</t>
  </si>
  <si>
    <t>Torque Ft.Lb</t>
  </si>
  <si>
    <t>Before HP</t>
  </si>
  <si>
    <t>Before Torque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</si>
</sst>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0" fillId="0" borderId="0" xfId="0" applyFill="1"/>
    <xf numFmtId="2" fontId="0" fillId="0" borderId="0" xfId="0" applyNumberFormat="1" applyFill="1"/>
    <xf numFmtId="164" fontId="0" fillId="0" borderId="0" xfId="0" applyNumberFormat="1" applyFill="1"/>
    <xf numFmtId="0" fontId="0" fillId="2" borderId="0" xfId="0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Dyno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Sheet1!$D$5</c:f>
              <c:strCache>
                <c:ptCount val="1"/>
                <c:pt idx="0">
                  <c:v>Approx HP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Sheet1!$A$6:$A$16</c15:sqref>
                  </c15:fullRef>
                </c:ext>
              </c:extLst>
              <c:f>Sheet1!$A$6:$A$12</c:f>
              <c:numCache>
                <c:formatCode>General</c:formatCode>
                <c:ptCount val="7"/>
                <c:pt idx="0">
                  <c:v>3000</c:v>
                </c:pt>
                <c:pt idx="1">
                  <c:v>3500</c:v>
                </c:pt>
                <c:pt idx="2">
                  <c:v>4000</c:v>
                </c:pt>
                <c:pt idx="3">
                  <c:v>4500</c:v>
                </c:pt>
                <c:pt idx="4">
                  <c:v>5000</c:v>
                </c:pt>
                <c:pt idx="5">
                  <c:v>5500</c:v>
                </c:pt>
                <c:pt idx="6">
                  <c:v>5800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Sheet1!$F$6:$F$16</c15:sqref>
                  </c15:fullRef>
                </c:ext>
              </c:extLst>
              <c:f>Sheet1!$F$6:$F$12</c:f>
              <c:numCache>
                <c:formatCode>0.0</c:formatCode>
                <c:ptCount val="7"/>
                <c:pt idx="0">
                  <c:v>84.238303587984035</c:v>
                </c:pt>
                <c:pt idx="1">
                  <c:v>102.12368253818643</c:v>
                </c:pt>
                <c:pt idx="2">
                  <c:v>119.57304542426883</c:v>
                </c:pt>
                <c:pt idx="3">
                  <c:v>135.06905634309362</c:v>
                </c:pt>
                <c:pt idx="4">
                  <c:v>144.49572364936802</c:v>
                </c:pt>
                <c:pt idx="5">
                  <c:v>152.32657216096322</c:v>
                </c:pt>
                <c:pt idx="6">
                  <c:v>151.73359031376003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60-42AD-B835-0FA8C0D3553E}"/>
            </c:ext>
          </c:extLst>
        </c:ser>
        <c:ser>
          <c:idx val="3"/>
          <c:order val="1"/>
          <c:tx>
            <c:strRef>
              <c:f>Sheet1!$G$5</c:f>
              <c:strCache>
                <c:ptCount val="1"/>
                <c:pt idx="0">
                  <c:v>Torque Ft.Lb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7"/>
              <c:pt idx="0">
                <c:v>3000</c:v>
              </c:pt>
              <c:pt idx="1">
                <c:v>3500</c:v>
              </c:pt>
              <c:pt idx="2">
                <c:v>4000</c:v>
              </c:pt>
              <c:pt idx="3">
                <c:v>4500</c:v>
              </c:pt>
              <c:pt idx="4">
                <c:v>5000</c:v>
              </c:pt>
              <c:pt idx="5">
                <c:v>5500</c:v>
              </c:pt>
              <c:pt idx="6">
                <c:v>5800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Sheet1!$G$6:$G$16</c15:sqref>
                  </c15:fullRef>
                </c:ext>
              </c:extLst>
              <c:f>Sheet1!$G$6:$G$12</c:f>
              <c:numCache>
                <c:formatCode>0.0</c:formatCode>
                <c:ptCount val="7"/>
                <c:pt idx="0">
                  <c:v>147.47636655072773</c:v>
                </c:pt>
                <c:pt idx="1">
                  <c:v>153.24718089401705</c:v>
                </c:pt>
                <c:pt idx="2">
                  <c:v>157.00279022853866</c:v>
                </c:pt>
                <c:pt idx="3">
                  <c:v>157.64399182223747</c:v>
                </c:pt>
                <c:pt idx="4">
                  <c:v>151.78157725127687</c:v>
                </c:pt>
                <c:pt idx="5">
                  <c:v>145.46116154195997</c:v>
                </c:pt>
                <c:pt idx="6">
                  <c:v>137.40034150688913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60-42AD-B835-0FA8C0D3553E}"/>
            </c:ext>
          </c:extLst>
        </c:ser>
        <c:ser>
          <c:idx val="0"/>
          <c:order val="2"/>
          <c:tx>
            <c:strRef>
              <c:f>Sheet1!$H$5</c:f>
              <c:strCache>
                <c:ptCount val="1"/>
                <c:pt idx="0">
                  <c:v>Before HP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7"/>
              <c:pt idx="0">
                <c:v>3000</c:v>
              </c:pt>
              <c:pt idx="1">
                <c:v>3500</c:v>
              </c:pt>
              <c:pt idx="2">
                <c:v>4000</c:v>
              </c:pt>
              <c:pt idx="3">
                <c:v>4500</c:v>
              </c:pt>
              <c:pt idx="4">
                <c:v>5000</c:v>
              </c:pt>
              <c:pt idx="5">
                <c:v>5500</c:v>
              </c:pt>
              <c:pt idx="6">
                <c:v>5800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Sheet1!$H$6:$H$12</c15:sqref>
                  </c15:fullRef>
                </c:ext>
              </c:extLst>
              <c:f>Sheet1!$H$6:$H$12</c:f>
              <c:numCache>
                <c:formatCode>0.0</c:formatCode>
                <c:ptCount val="7"/>
                <c:pt idx="0">
                  <c:v>85.807961418816006</c:v>
                </c:pt>
                <c:pt idx="1">
                  <c:v>99.865119326044834</c:v>
                </c:pt>
                <c:pt idx="2">
                  <c:v>118.38708172986244</c:v>
                </c:pt>
                <c:pt idx="3">
                  <c:v>132.87153537992882</c:v>
                </c:pt>
                <c:pt idx="4">
                  <c:v>141.87962726464804</c:v>
                </c:pt>
                <c:pt idx="5">
                  <c:v>152.99803689970804</c:v>
                </c:pt>
                <c:pt idx="6">
                  <c:v>151.73359031376003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BD-445C-A8B5-6353688E1EC5}"/>
            </c:ext>
          </c:extLst>
        </c:ser>
        <c:ser>
          <c:idx val="2"/>
          <c:order val="3"/>
          <c:tx>
            <c:strRef>
              <c:f>Sheet1!$I$5</c:f>
              <c:strCache>
                <c:ptCount val="1"/>
                <c:pt idx="0">
                  <c:v>Before Torque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7"/>
              <c:pt idx="0">
                <c:v>3000</c:v>
              </c:pt>
              <c:pt idx="1">
                <c:v>3500</c:v>
              </c:pt>
              <c:pt idx="2">
                <c:v>4000</c:v>
              </c:pt>
              <c:pt idx="3">
                <c:v>4500</c:v>
              </c:pt>
              <c:pt idx="4">
                <c:v>5000</c:v>
              </c:pt>
              <c:pt idx="5">
                <c:v>5500</c:v>
              </c:pt>
              <c:pt idx="6">
                <c:v>5800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Sheet1!$I$6:$I$12</c15:sqref>
                  </c15:fullRef>
                </c:ext>
              </c:extLst>
              <c:f>Sheet1!$I$6:$I$12</c:f>
              <c:numCache>
                <c:formatCode>0.0</c:formatCode>
                <c:ptCount val="7"/>
                <c:pt idx="0">
                  <c:v>150.22437338086544</c:v>
                </c:pt>
                <c:pt idx="1">
                  <c:v>149.85797247018044</c:v>
                </c:pt>
                <c:pt idx="2">
                  <c:v>155.44558635812726</c:v>
                </c:pt>
                <c:pt idx="3">
                  <c:v>155.0791854474422</c:v>
                </c:pt>
                <c:pt idx="4">
                  <c:v>149.03357042113907</c:v>
                </c:pt>
                <c:pt idx="5">
                  <c:v>146.10236313565881</c:v>
                </c:pt>
                <c:pt idx="6">
                  <c:v>137.40034150688913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D-445C-A8B5-6353688E1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5362000"/>
        <c:axId val="531499808"/>
      </c:lineChart>
      <c:catAx>
        <c:axId val="535362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499808"/>
        <c:crosses val="autoZero"/>
        <c:auto val="1"/>
        <c:lblAlgn val="ctr"/>
        <c:lblOffset val="100"/>
        <c:noMultiLvlLbl val="0"/>
      </c:catAx>
      <c:valAx>
        <c:axId val="531499808"/>
        <c:scaling>
          <c:orientation val="minMax"/>
        </c:scaling>
        <c:delete val="0"/>
        <c:axPos val="l"/>
        <c:majorGridlines>
          <c:spPr>
            <a:ln w="222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inorGridlines>
        <c:numFmt formatCode="0.0" sourceLinked="1"/>
        <c:majorTickMark val="out"/>
        <c:minorTickMark val="out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362000"/>
        <c:crosses val="autoZero"/>
        <c:crossBetween val="between"/>
        <c:majorUnit val="25"/>
        <c:min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paperSize="9" orientation="landscape" horizontalDpi="-1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14288</xdr:colOff>
      <xdr:row>0</xdr:row>
      <xdr:rowOff>9525</xdr:rowOff>
    </xdr:from>
    <xdr:to>
      <xdr:col>22</xdr:col>
      <xdr:colOff>566737</xdr:colOff>
      <xdr:row>30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19C0CD-88AF-404D-B6C2-4D1963A7ED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209550</xdr:colOff>
      <xdr:row>12</xdr:row>
      <xdr:rowOff>161925</xdr:rowOff>
    </xdr:from>
    <xdr:to>
      <xdr:col>7</xdr:col>
      <xdr:colOff>752475</xdr:colOff>
      <xdr:row>43</xdr:row>
      <xdr:rowOff>1851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915E4C6-5157-437F-9455-6365FCE2A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9550" y="2447925"/>
          <a:ext cx="8124825" cy="5740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zoomScaleNormal="100" workbookViewId="0"/>
  </sheetViews>
  <sheetFormatPr defaultRowHeight="14.25" x14ac:dyDescent="0.45"/>
  <cols>
    <col min="1" max="1" width="25.59765625" bestFit="1" customWidth="1"/>
    <col min="2" max="2" width="10.1328125" customWidth="1"/>
    <col min="3" max="3" width="26.1328125" bestFit="1" customWidth="1"/>
    <col min="4" max="4" width="10.1328125" customWidth="1"/>
    <col min="5" max="5" width="10" customWidth="1"/>
    <col min="6" max="6" width="18" bestFit="1" customWidth="1"/>
    <col min="7" max="7" width="13.73046875" bestFit="1" customWidth="1"/>
    <col min="8" max="8" width="12.59765625" bestFit="1" customWidth="1"/>
  </cols>
  <sheetData>
    <row r="1" spans="1:9" x14ac:dyDescent="0.45">
      <c r="A1" s="3" t="s">
        <v>0</v>
      </c>
      <c r="B1" s="4">
        <f>D1*0.095200014</f>
        <v>21.800803206000001</v>
      </c>
      <c r="C1" s="1" t="s">
        <v>1</v>
      </c>
      <c r="D1" s="2">
        <v>229</v>
      </c>
    </row>
    <row r="2" spans="1:9" x14ac:dyDescent="0.45">
      <c r="A2" s="5" t="s">
        <v>2</v>
      </c>
      <c r="B2" s="6">
        <f>B1/0.5</f>
        <v>43.601606412000002</v>
      </c>
      <c r="C2" s="1" t="s">
        <v>4</v>
      </c>
      <c r="D2" s="2">
        <v>6</v>
      </c>
    </row>
    <row r="3" spans="1:9" x14ac:dyDescent="0.45">
      <c r="A3" s="5" t="s">
        <v>3</v>
      </c>
      <c r="B3" s="6">
        <f>B2*D2</f>
        <v>261.60963847200003</v>
      </c>
      <c r="C3" s="1" t="s">
        <v>9</v>
      </c>
      <c r="D3" s="2">
        <v>20</v>
      </c>
    </row>
    <row r="4" spans="1:9" x14ac:dyDescent="0.45">
      <c r="A4" s="7"/>
      <c r="B4" s="7"/>
    </row>
    <row r="5" spans="1:9" x14ac:dyDescent="0.45">
      <c r="A5" s="7" t="s">
        <v>5</v>
      </c>
      <c r="B5" s="7" t="s">
        <v>6</v>
      </c>
      <c r="C5" s="3" t="s">
        <v>7</v>
      </c>
      <c r="D5" s="7" t="s">
        <v>8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</row>
    <row r="6" spans="1:9" x14ac:dyDescent="0.45">
      <c r="A6" s="10">
        <v>3000</v>
      </c>
      <c r="B6" s="8">
        <f>A6*C6/ 1200</f>
        <v>40.250000000000007</v>
      </c>
      <c r="C6" s="2">
        <v>16.100000000000001</v>
      </c>
      <c r="D6" s="9">
        <f t="shared" ref="D6:D12" si="0">(($B$1/0.5*$D$2)/100*B6)</f>
        <v>105.29787948498004</v>
      </c>
      <c r="E6" s="9">
        <f t="shared" ref="E6:E12" si="1">D6/100*$D$3</f>
        <v>21.059575896996009</v>
      </c>
      <c r="F6" s="11">
        <v>84.238303587984035</v>
      </c>
      <c r="G6" s="9">
        <f t="shared" ref="G6:I12" si="2">(F6*33000)/(6.28318530718*A6)</f>
        <v>147.47636655072773</v>
      </c>
      <c r="H6" s="9">
        <v>85.807961418816006</v>
      </c>
      <c r="I6" s="9">
        <v>150.22437338086544</v>
      </c>
    </row>
    <row r="7" spans="1:9" x14ac:dyDescent="0.45">
      <c r="A7" s="10">
        <v>3500</v>
      </c>
      <c r="B7" s="8">
        <f t="shared" ref="B7:B11" si="3">A7*C7/ 1200</f>
        <v>48.795833333333334</v>
      </c>
      <c r="C7" s="2">
        <v>16.73</v>
      </c>
      <c r="D7" s="9">
        <f t="shared" si="0"/>
        <v>127.65460317273303</v>
      </c>
      <c r="E7" s="9">
        <f t="shared" si="1"/>
        <v>25.530920634546604</v>
      </c>
      <c r="F7" s="11">
        <v>102.12368253818643</v>
      </c>
      <c r="G7" s="9">
        <f t="shared" si="2"/>
        <v>153.24718089401705</v>
      </c>
      <c r="H7" s="9">
        <v>99.865119326044834</v>
      </c>
      <c r="I7" s="9">
        <v>149.85797247018044</v>
      </c>
    </row>
    <row r="8" spans="1:9" x14ac:dyDescent="0.45">
      <c r="A8" s="10">
        <v>4000</v>
      </c>
      <c r="B8" s="8">
        <f t="shared" si="3"/>
        <v>57.133333333333333</v>
      </c>
      <c r="C8" s="2">
        <v>17.14</v>
      </c>
      <c r="D8" s="9">
        <f t="shared" si="0"/>
        <v>149.46630678033603</v>
      </c>
      <c r="E8" s="9">
        <f t="shared" si="1"/>
        <v>29.893261356067207</v>
      </c>
      <c r="F8" s="11">
        <v>119.57304542426883</v>
      </c>
      <c r="G8" s="9">
        <f t="shared" si="2"/>
        <v>157.00279022853866</v>
      </c>
      <c r="H8" s="9">
        <v>118.38708172986244</v>
      </c>
      <c r="I8" s="9">
        <v>155.44558635812726</v>
      </c>
    </row>
    <row r="9" spans="1:9" x14ac:dyDescent="0.45">
      <c r="A9" s="10">
        <v>4500</v>
      </c>
      <c r="B9" s="8">
        <f t="shared" si="3"/>
        <v>64.537499999999994</v>
      </c>
      <c r="C9" s="2">
        <v>17.21</v>
      </c>
      <c r="D9" s="9">
        <f t="shared" si="0"/>
        <v>168.83632042886703</v>
      </c>
      <c r="E9" s="9">
        <f t="shared" si="1"/>
        <v>33.767264085773405</v>
      </c>
      <c r="F9" s="11">
        <v>135.06905634309362</v>
      </c>
      <c r="G9" s="9">
        <f t="shared" si="2"/>
        <v>157.64399182223747</v>
      </c>
      <c r="H9" s="9">
        <v>132.87153537992882</v>
      </c>
      <c r="I9" s="9">
        <v>155.0791854474422</v>
      </c>
    </row>
    <row r="10" spans="1:9" x14ac:dyDescent="0.45">
      <c r="A10" s="10">
        <v>5000</v>
      </c>
      <c r="B10" s="8">
        <f t="shared" si="3"/>
        <v>69.041666666666671</v>
      </c>
      <c r="C10" s="2">
        <v>16.57</v>
      </c>
      <c r="D10" s="9">
        <f t="shared" si="0"/>
        <v>180.61965456171004</v>
      </c>
      <c r="E10" s="9">
        <f t="shared" si="1"/>
        <v>36.123930912342004</v>
      </c>
      <c r="F10" s="11">
        <v>144.49572364936802</v>
      </c>
      <c r="G10" s="9">
        <f t="shared" si="2"/>
        <v>151.78157725127687</v>
      </c>
      <c r="H10" s="9">
        <v>141.87962726464804</v>
      </c>
      <c r="I10" s="9">
        <v>149.03357042113907</v>
      </c>
    </row>
    <row r="11" spans="1:9" x14ac:dyDescent="0.45">
      <c r="A11" s="10">
        <v>5500</v>
      </c>
      <c r="B11" s="8">
        <f t="shared" si="3"/>
        <v>72.783333333333331</v>
      </c>
      <c r="C11" s="2">
        <v>15.88</v>
      </c>
      <c r="D11" s="9">
        <f t="shared" si="0"/>
        <v>190.40821520120403</v>
      </c>
      <c r="E11" s="9">
        <f t="shared" si="1"/>
        <v>38.081643040240806</v>
      </c>
      <c r="F11" s="11">
        <v>152.32657216096322</v>
      </c>
      <c r="G11" s="9">
        <f t="shared" si="2"/>
        <v>145.46116154195997</v>
      </c>
      <c r="H11" s="9">
        <v>152.99803689970804</v>
      </c>
      <c r="I11" s="9">
        <v>146.10236313565881</v>
      </c>
    </row>
    <row r="12" spans="1:9" x14ac:dyDescent="0.45">
      <c r="A12" s="10">
        <v>5800</v>
      </c>
      <c r="B12" s="8">
        <f>A12*C12/ 1200</f>
        <v>72.5</v>
      </c>
      <c r="C12" s="2">
        <v>15</v>
      </c>
      <c r="D12" s="9">
        <f t="shared" si="0"/>
        <v>189.66698789220004</v>
      </c>
      <c r="E12" s="9">
        <f t="shared" si="1"/>
        <v>37.933397578440008</v>
      </c>
      <c r="F12" s="11">
        <v>151.73359031376003</v>
      </c>
      <c r="G12" s="9">
        <f t="shared" si="2"/>
        <v>137.40034150688913</v>
      </c>
      <c r="H12" s="9">
        <v>151.73359031376003</v>
      </c>
      <c r="I12" s="9">
        <v>137.40034150688913</v>
      </c>
    </row>
    <row r="17" spans="1:7" x14ac:dyDescent="0.45">
      <c r="A17" s="7"/>
      <c r="B17" s="7"/>
      <c r="D17" s="7"/>
      <c r="E17" s="7"/>
      <c r="F17" s="7"/>
      <c r="G17" s="7"/>
    </row>
  </sheetData>
  <pageMargins left="0.7" right="0.7" top="0.75" bottom="0.75" header="0.3" footer="0.3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2017-12-26T02:30:39Z</dcterms:modified>
</cp:coreProperties>
</file>