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 codeName="{21656B06-1B9B-AA78-C99D-37B55691406E}"/>
  <workbookPr filterPrivacy="1" codeName="ThisWorkbook"/>
  <bookViews>
    <workbookView xWindow="0" yWindow="0" windowWidth="38400" windowHeight="17610"/>
  </bookViews>
  <sheets>
    <sheet name="Sheet1" sheetId="1" r:id="rId1"/>
  </sheets>
  <definedNames>
    <definedName name="_xlnm._FilterDatabase" localSheetId="0" hidden="1">Sheet1!$A$11:$A$23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1" i="1"/>
  <c r="C22" i="1"/>
  <c r="C23" i="1"/>
  <c r="C12" i="1" l="1"/>
  <c r="C13" i="1"/>
  <c r="C14" i="1"/>
  <c r="C15" i="1"/>
  <c r="C16" i="1"/>
  <c r="C17" i="1"/>
  <c r="C18" i="1"/>
  <c r="C19" i="1"/>
  <c r="C5" i="1" l="1"/>
  <c r="D23" i="1" l="1"/>
  <c r="E23" i="1" s="1"/>
  <c r="F23" i="1" s="1"/>
  <c r="G23" i="1" s="1"/>
  <c r="H23" i="1" s="1"/>
  <c r="D21" i="1"/>
  <c r="E21" i="1" s="1"/>
  <c r="F21" i="1" s="1"/>
  <c r="G21" i="1" s="1"/>
  <c r="H21" i="1" s="1"/>
  <c r="D20" i="1"/>
  <c r="E20" i="1" s="1"/>
  <c r="F20" i="1" s="1"/>
  <c r="G20" i="1" s="1"/>
  <c r="H20" i="1" s="1"/>
  <c r="D22" i="1"/>
  <c r="E22" i="1" s="1"/>
  <c r="F22" i="1" s="1"/>
  <c r="G22" i="1" s="1"/>
  <c r="H22" i="1" s="1"/>
  <c r="D15" i="1"/>
  <c r="E15" i="1" s="1"/>
  <c r="F15" i="1" s="1"/>
  <c r="G15" i="1" s="1"/>
  <c r="H15" i="1" s="1"/>
  <c r="D16" i="1"/>
  <c r="E16" i="1" s="1"/>
  <c r="F16" i="1" s="1"/>
  <c r="G16" i="1" s="1"/>
  <c r="D17" i="1"/>
  <c r="E17" i="1" s="1"/>
  <c r="F17" i="1" s="1"/>
  <c r="G17" i="1" s="1"/>
  <c r="H17" i="1" s="1"/>
  <c r="D18" i="1"/>
  <c r="E18" i="1" s="1"/>
  <c r="F18" i="1" s="1"/>
  <c r="G18" i="1" s="1"/>
  <c r="H18" i="1" s="1"/>
  <c r="D19" i="1"/>
  <c r="E19" i="1" s="1"/>
  <c r="F19" i="1" s="1"/>
  <c r="G19" i="1" s="1"/>
  <c r="H19" i="1" s="1"/>
  <c r="D12" i="1"/>
  <c r="C6" i="1"/>
  <c r="C7" i="1" s="1"/>
  <c r="D13" i="1"/>
  <c r="E13" i="1" s="1"/>
  <c r="F13" i="1" s="1"/>
  <c r="G13" i="1" s="1"/>
  <c r="H13" i="1" s="1"/>
  <c r="D14" i="1"/>
  <c r="E14" i="1" s="1"/>
  <c r="F14" i="1" s="1"/>
  <c r="G14" i="1" s="1"/>
  <c r="H14" i="1" s="1"/>
  <c r="H16" i="1" l="1"/>
  <c r="E12" i="1"/>
  <c r="F12" i="1" s="1"/>
  <c r="K4" i="1" s="1"/>
  <c r="G12" i="1" l="1"/>
  <c r="K6" i="1" l="1"/>
  <c r="H12" i="1"/>
  <c r="K7" i="1"/>
  <c r="K5" i="1" l="1"/>
</calcChain>
</file>

<file path=xl/sharedStrings.xml><?xml version="1.0" encoding="utf-8"?>
<sst xmlns="http://schemas.openxmlformats.org/spreadsheetml/2006/main" count="31" uniqueCount="30">
  <si>
    <t>Theoretical Max HP Per Injector</t>
  </si>
  <si>
    <t>Theoretical Max HP All Injectors</t>
  </si>
  <si>
    <t>No Cylinders</t>
  </si>
  <si>
    <t>RPM</t>
  </si>
  <si>
    <t>INJ DC%</t>
  </si>
  <si>
    <t>INJ Pulse ms</t>
  </si>
  <si>
    <t>Transmision Loss %</t>
  </si>
  <si>
    <t>Naturally Aspirated:</t>
  </si>
  <si>
    <t>Gasoline – .45 to .50</t>
  </si>
  <si>
    <t>E85 – .63 to .70</t>
  </si>
  <si>
    <t>Methanol – .9 to 1.0</t>
  </si>
  <si>
    <t>Boosted or forced induction:</t>
  </si>
  <si>
    <t>Gasoline – .60 to .65</t>
  </si>
  <si>
    <t>E85 – .84 to .91</t>
  </si>
  <si>
    <t>Methanol – 1.80 to 2.0</t>
  </si>
  <si>
    <t>B.S.F.C</t>
  </si>
  <si>
    <t>Based on industry standards</t>
  </si>
  <si>
    <t>Instructions:</t>
  </si>
  <si>
    <t>Enter data into Yellow Cells</t>
  </si>
  <si>
    <t>Set Unused RPM &amp; Inj Pulse Cells to 0</t>
  </si>
  <si>
    <t>Click Update Graph</t>
  </si>
  <si>
    <t>(Can be any RPM Values then enter Matching Inj Pulse)</t>
  </si>
  <si>
    <t>Brake Specific Fuel Consumption</t>
  </si>
  <si>
    <t>100% Injector Flow CC/Min:</t>
  </si>
  <si>
    <t>100% Injector Flow LB/Hr:</t>
  </si>
  <si>
    <t>HP Trans Loss</t>
  </si>
  <si>
    <t>RwHP</t>
  </si>
  <si>
    <t>Rw Torque Ft.Lb</t>
  </si>
  <si>
    <t>RwNm</t>
  </si>
  <si>
    <t>HP@Flywheel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</si>
</sst>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2" fontId="2" fillId="0" borderId="0" xfId="0" applyNumberFormat="1" applyFont="1" applyFill="1"/>
    <xf numFmtId="0" fontId="3" fillId="0" borderId="0" xfId="0" applyFont="1"/>
    <xf numFmtId="0" fontId="0" fillId="0" borderId="0" xfId="0" applyBorder="1"/>
    <xf numFmtId="0" fontId="2" fillId="0" borderId="0" xfId="0" applyFont="1" applyBorder="1"/>
    <xf numFmtId="164" fontId="2" fillId="0" borderId="0" xfId="0" applyNumberFormat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2" fillId="3" borderId="12" xfId="0" applyFont="1" applyFill="1" applyBorder="1"/>
    <xf numFmtId="0" fontId="3" fillId="3" borderId="13" xfId="0" applyFont="1" applyFill="1" applyBorder="1"/>
    <xf numFmtId="0" fontId="2" fillId="3" borderId="14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horizontal="left"/>
    </xf>
    <xf numFmtId="0" fontId="3" fillId="3" borderId="10" xfId="0" applyFont="1" applyFill="1" applyBorder="1"/>
    <xf numFmtId="0" fontId="2" fillId="3" borderId="15" xfId="0" applyFont="1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left"/>
    </xf>
    <xf numFmtId="0" fontId="3" fillId="3" borderId="16" xfId="0" applyFont="1" applyFill="1" applyBorder="1"/>
    <xf numFmtId="0" fontId="7" fillId="4" borderId="0" xfId="0" applyFont="1" applyFill="1"/>
    <xf numFmtId="0" fontId="0" fillId="4" borderId="0" xfId="0" applyFill="1"/>
    <xf numFmtId="0" fontId="5" fillId="4" borderId="0" xfId="0" applyFont="1" applyFill="1"/>
    <xf numFmtId="0" fontId="6" fillId="4" borderId="0" xfId="0" applyFont="1" applyFill="1"/>
    <xf numFmtId="0" fontId="3" fillId="4" borderId="0" xfId="0" applyFont="1" applyFill="1"/>
    <xf numFmtId="0" fontId="5" fillId="2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1" fillId="0" borderId="9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91798856943422E-2"/>
          <c:y val="1.6435541859270673E-2"/>
          <c:w val="0.92407688226748852"/>
          <c:h val="0.9222793373649153"/>
        </c:manualLayout>
      </c:layout>
      <c:lineChart>
        <c:grouping val="standard"/>
        <c:varyColors val="0"/>
        <c:ser>
          <c:idx val="2"/>
          <c:order val="0"/>
          <c:tx>
            <c:strRef>
              <c:f>Sheet1!$G$11</c:f>
              <c:strCache>
                <c:ptCount val="1"/>
                <c:pt idx="0">
                  <c:v>Rw Torque Ft.Lb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circle"/>
              <c:size val="5"/>
              <c:spPr>
                <a:gradFill rotWithShape="1">
                  <a:gsLst>
                    <a:gs pos="0">
                      <a:schemeClr val="accent6"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6"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6"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6"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14EF-46FC-BC91-F83BE39806C7}"/>
              </c:ext>
            </c:extLst>
          </c:dPt>
          <c:val>
            <c:numRef>
              <c:f>Sheet1!$G$12:$G$23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29A-4959-A1D2-8CBB9AB5EE3B}"/>
            </c:ext>
          </c:extLst>
        </c:ser>
        <c:ser>
          <c:idx val="1"/>
          <c:order val="1"/>
          <c:tx>
            <c:strRef>
              <c:f>Sheet1!$F$11</c:f>
              <c:strCache>
                <c:ptCount val="1"/>
                <c:pt idx="0">
                  <c:v>RwHP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Sheet1!$A$12:$A$23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Sheet1!$F$12:$F$23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960-42AD-B835-0FA8C0D35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078784"/>
        <c:axId val="193080320"/>
        <c:extLst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strRef>
                    <c:extLst>
                      <c:ext uri="{02D57815-91ED-43cb-92C2-25804820EDAC}">
                        <c15:formulaRef>
                          <c15:sqref>Sheet1!$H$11</c15:sqref>
                        </c15:formulaRef>
                      </c:ext>
                    </c:extLst>
                    <c:strCache>
                      <c:ptCount val="1"/>
                      <c:pt idx="0">
                        <c:v>RwNm</c:v>
                      </c:pt>
                    </c:strCache>
                  </c:strRef>
                </c:tx>
                <c:spPr>
                  <a:ln w="158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Sheet1!$H$12:$H$23</c15:sqref>
                        </c15:formulaRef>
                      </c:ext>
                    </c:extLst>
                    <c:numCache>
                      <c:formatCode>0.0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0-5745-41AC-9434-A88742DA4030}"/>
                  </c:ext>
                </c:extLst>
              </c15:ser>
            </c15:filteredLineSeries>
          </c:ext>
        </c:extLst>
      </c:lineChart>
      <c:catAx>
        <c:axId val="1930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General" sourceLinked="0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80320"/>
        <c:crosses val="autoZero"/>
        <c:auto val="1"/>
        <c:lblAlgn val="ctr"/>
        <c:lblOffset val="0"/>
        <c:noMultiLvlLbl val="0"/>
      </c:catAx>
      <c:valAx>
        <c:axId val="193080320"/>
        <c:scaling>
          <c:orientation val="minMax"/>
          <c:min val="81.2688247512959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78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8349038607391478"/>
          <c:y val="0.97310993230342846"/>
          <c:w val="0.23662968913358504"/>
          <c:h val="2.38462467744894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paperSize="9"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</xdr:colOff>
      <xdr:row>0</xdr:row>
      <xdr:rowOff>0</xdr:rowOff>
    </xdr:from>
    <xdr:to>
      <xdr:col>21</xdr:col>
      <xdr:colOff>590550</xdr:colOff>
      <xdr:row>36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7</xdr:row>
          <xdr:rowOff>142875</xdr:rowOff>
        </xdr:from>
        <xdr:to>
          <xdr:col>1</xdr:col>
          <xdr:colOff>1447800</xdr:colOff>
          <xdr:row>9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Update Graph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7</xdr:row>
          <xdr:rowOff>133350</xdr:rowOff>
        </xdr:from>
        <xdr:to>
          <xdr:col>3</xdr:col>
          <xdr:colOff>561975</xdr:colOff>
          <xdr:row>8</xdr:row>
          <xdr:rowOff>180975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xdr:oneCellAnchor>
    <xdr:from>
      <xdr:col>10</xdr:col>
      <xdr:colOff>350029</xdr:colOff>
      <xdr:row>1</xdr:row>
      <xdr:rowOff>112210</xdr:rowOff>
    </xdr:from>
    <xdr:ext cx="1204945" cy="374141"/>
    <xdr:sp macro="" textlink="$K$4">
      <xdr:nvSpPr>
        <xdr:cNvPr id="3" name="Rectangle 2">
          <a:extLst>
            <a:ext uri="{FF2B5EF4-FFF2-40B4-BE49-F238E27FC236}">
              <a16:creationId xmlns:a16="http://schemas.microsoft.com/office/drawing/2014/main" id="{AF31875C-A0CD-4408-83A9-E805C2477B55}"/>
            </a:ext>
          </a:extLst>
        </xdr:cNvPr>
        <xdr:cNvSpPr/>
      </xdr:nvSpPr>
      <xdr:spPr>
        <a:xfrm>
          <a:off x="9570229" y="302710"/>
          <a:ext cx="1204945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fld id="{DB54CDB0-6365-4B39-892D-D09BD07E0A42}" type="TxLink">
            <a:rPr lang="en-US" sz="1800" b="1" i="0" u="none" strike="noStrike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alibri"/>
              <a:cs typeface="Calibri"/>
            </a:rPr>
            <a:t>MAX .0 HP</a:t>
          </a:fld>
          <a:endParaRPr lang="en-US" sz="8000" b="1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512906</xdr:colOff>
      <xdr:row>2</xdr:row>
      <xdr:rowOff>131260</xdr:rowOff>
    </xdr:from>
    <xdr:ext cx="2288896" cy="374141"/>
    <xdr:sp macro="" textlink="$K$5">
      <xdr:nvSpPr>
        <xdr:cNvPr id="8" name="Rectangle 7">
          <a:extLst>
            <a:ext uri="{FF2B5EF4-FFF2-40B4-BE49-F238E27FC236}">
              <a16:creationId xmlns:a16="http://schemas.microsoft.com/office/drawing/2014/main" id="{576C5CA1-1E1D-4F99-B732-FF1F7F365443}"/>
            </a:ext>
          </a:extLst>
        </xdr:cNvPr>
        <xdr:cNvSpPr/>
      </xdr:nvSpPr>
      <xdr:spPr>
        <a:xfrm>
          <a:off x="9733106" y="512260"/>
          <a:ext cx="2288896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fld id="{1E8CA739-246D-453A-BE2A-E655B32333CE}" type="TxLink">
            <a:rPr lang="en-US" sz="1800" b="1" i="0" u="none" strike="noStrike" cap="none" spc="0">
              <a:ln w="0"/>
              <a:solidFill>
                <a:srgbClr val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alibri"/>
              <a:cs typeface="Calibri"/>
            </a:rPr>
            <a:t>MAX .0 Ft.Lb @ 0RPM</a:t>
          </a:fld>
          <a:endParaRPr lang="en-US" sz="11500" b="1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3"/>
  <sheetViews>
    <sheetView tabSelected="1" workbookViewId="0">
      <selection activeCell="C1" sqref="C1"/>
    </sheetView>
  </sheetViews>
  <sheetFormatPr defaultRowHeight="15" x14ac:dyDescent="0.25"/>
  <cols>
    <col min="1" max="1" width="9.42578125" customWidth="1"/>
    <col min="2" max="2" width="25.7109375" customWidth="1"/>
    <col min="3" max="3" width="13.5703125" customWidth="1"/>
    <col min="4" max="4" width="14.85546875" customWidth="1"/>
    <col min="5" max="5" width="19.7109375" customWidth="1"/>
    <col min="6" max="6" width="12.42578125" customWidth="1"/>
    <col min="7" max="7" width="15" customWidth="1"/>
    <col min="8" max="8" width="9.28515625" customWidth="1"/>
    <col min="11" max="11" width="13.140625" bestFit="1" customWidth="1"/>
  </cols>
  <sheetData>
    <row r="1" spans="1:11" x14ac:dyDescent="0.25">
      <c r="B1" s="18" t="s">
        <v>23</v>
      </c>
      <c r="C1" s="23">
        <v>0</v>
      </c>
      <c r="E1" s="1"/>
      <c r="F1" s="1"/>
    </row>
    <row r="2" spans="1:11" x14ac:dyDescent="0.25">
      <c r="B2" s="18" t="s">
        <v>2</v>
      </c>
      <c r="C2" s="24">
        <v>6</v>
      </c>
      <c r="E2" s="41" t="s">
        <v>17</v>
      </c>
      <c r="F2" s="37"/>
      <c r="G2" s="38"/>
    </row>
    <row r="3" spans="1:11" x14ac:dyDescent="0.25">
      <c r="B3" s="18" t="s">
        <v>6</v>
      </c>
      <c r="C3" s="24">
        <v>20</v>
      </c>
      <c r="E3" s="39" t="s">
        <v>18</v>
      </c>
      <c r="F3" s="37"/>
      <c r="G3" s="38"/>
    </row>
    <row r="4" spans="1:11" x14ac:dyDescent="0.25">
      <c r="B4" s="18" t="s">
        <v>15</v>
      </c>
      <c r="C4" s="24">
        <v>0.5</v>
      </c>
      <c r="E4" s="40" t="s">
        <v>21</v>
      </c>
      <c r="F4" s="37"/>
      <c r="G4" s="38"/>
      <c r="K4" t="str">
        <f>"MAX " &amp; TEXT(MAX($F$12:$F$23),"#.0")&amp;" HP"</f>
        <v>MAX .0 HP</v>
      </c>
    </row>
    <row r="5" spans="1:11" x14ac:dyDescent="0.25">
      <c r="B5" s="18" t="s">
        <v>24</v>
      </c>
      <c r="C5" s="20">
        <f>C1*0.095200014</f>
        <v>0</v>
      </c>
      <c r="E5" s="39" t="s">
        <v>19</v>
      </c>
      <c r="F5" s="37"/>
      <c r="G5" s="38"/>
      <c r="K5" t="str">
        <f ca="1">"MAX "&amp;TEXT(MAX($G$12:$G$23),"#.0")&amp;" Ft.Lb @ "&amp; (K7) &amp; "RPM"</f>
        <v>MAX .0 Ft.Lb @ 0RPM</v>
      </c>
    </row>
    <row r="6" spans="1:11" x14ac:dyDescent="0.25">
      <c r="B6" s="18" t="s">
        <v>0</v>
      </c>
      <c r="C6" s="21">
        <f>C5/C4</f>
        <v>0</v>
      </c>
      <c r="E6" s="39" t="s">
        <v>20</v>
      </c>
      <c r="F6" s="37"/>
      <c r="G6" s="38"/>
      <c r="K6" t="str">
        <f ca="1">CELL("address",INDEX(A12:A19,MATCH(MAX(G12:G19),G12:G19,0)))</f>
        <v>$A$12</v>
      </c>
    </row>
    <row r="7" spans="1:11" ht="15.75" thickBot="1" x14ac:dyDescent="0.3">
      <c r="B7" s="19" t="s">
        <v>1</v>
      </c>
      <c r="C7" s="22">
        <f>C6*C2</f>
        <v>0</v>
      </c>
      <c r="E7" s="1"/>
      <c r="F7" s="1"/>
      <c r="G7" s="4"/>
      <c r="K7">
        <f ca="1">INDIRECT(K6)</f>
        <v>0</v>
      </c>
    </row>
    <row r="8" spans="1:11" x14ac:dyDescent="0.25">
      <c r="C8" s="1"/>
      <c r="D8" s="1"/>
      <c r="E8" s="1"/>
      <c r="F8" s="1"/>
    </row>
    <row r="9" spans="1:11" x14ac:dyDescent="0.25">
      <c r="C9" s="3"/>
      <c r="D9" s="1"/>
      <c r="E9" s="1"/>
      <c r="F9" s="1"/>
    </row>
    <row r="10" spans="1:11" ht="15.75" thickBot="1" x14ac:dyDescent="0.3">
      <c r="C10" s="1"/>
      <c r="D10" s="1"/>
      <c r="E10" s="1"/>
      <c r="F10" s="1"/>
    </row>
    <row r="11" spans="1:11" ht="15.75" thickBot="1" x14ac:dyDescent="0.3">
      <c r="A11" s="7" t="s">
        <v>3</v>
      </c>
      <c r="B11" s="8" t="s">
        <v>5</v>
      </c>
      <c r="C11" s="8" t="s">
        <v>4</v>
      </c>
      <c r="D11" s="45" t="s">
        <v>29</v>
      </c>
      <c r="E11" s="9" t="s">
        <v>25</v>
      </c>
      <c r="F11" s="9" t="s">
        <v>26</v>
      </c>
      <c r="G11" s="9" t="s">
        <v>27</v>
      </c>
      <c r="H11" s="10" t="s">
        <v>28</v>
      </c>
    </row>
    <row r="12" spans="1:11" x14ac:dyDescent="0.25">
      <c r="A12" s="11">
        <v>0</v>
      </c>
      <c r="B12" s="25">
        <v>0</v>
      </c>
      <c r="C12" s="12">
        <f t="shared" ref="C12:C23" si="0">A12*B12/ 1200</f>
        <v>0</v>
      </c>
      <c r="D12" s="13">
        <f t="shared" ref="D12:D23" si="1">(($C$5/$C$4*$C$2)/100*C12)</f>
        <v>0</v>
      </c>
      <c r="E12" s="17">
        <f t="shared" ref="E12:E23" si="2">D12/100*$C$3</f>
        <v>0</v>
      </c>
      <c r="F12" s="14">
        <f t="shared" ref="F12:F19" si="3">D12-E12</f>
        <v>0</v>
      </c>
      <c r="G12" s="14">
        <f>IFERROR((F12*33000)/(6.28318530718*A12),0)</f>
        <v>0</v>
      </c>
      <c r="H12" s="44">
        <f>IFERROR(G12*1.36,0)</f>
        <v>0</v>
      </c>
      <c r="I12" s="4"/>
    </row>
    <row r="13" spans="1:11" x14ac:dyDescent="0.25">
      <c r="A13" s="11">
        <v>0</v>
      </c>
      <c r="B13" s="26">
        <v>0</v>
      </c>
      <c r="C13" s="15">
        <f t="shared" si="0"/>
        <v>0</v>
      </c>
      <c r="D13" s="16">
        <f t="shared" si="1"/>
        <v>0</v>
      </c>
      <c r="E13" s="17">
        <f t="shared" si="2"/>
        <v>0</v>
      </c>
      <c r="F13" s="17">
        <f t="shared" si="3"/>
        <v>0</v>
      </c>
      <c r="G13" s="17">
        <f t="shared" ref="G13:G23" si="4">IFERROR((F13*33000)/(6.28318530718*A13),0)</f>
        <v>0</v>
      </c>
      <c r="H13" s="43">
        <f t="shared" ref="H13:H23" si="5">IFERROR(G13*1.36,0)</f>
        <v>0</v>
      </c>
      <c r="I13" s="4"/>
    </row>
    <row r="14" spans="1:11" x14ac:dyDescent="0.25">
      <c r="A14" s="11">
        <v>0</v>
      </c>
      <c r="B14" s="26">
        <v>0</v>
      </c>
      <c r="C14" s="15">
        <f t="shared" si="0"/>
        <v>0</v>
      </c>
      <c r="D14" s="16">
        <f t="shared" si="1"/>
        <v>0</v>
      </c>
      <c r="E14" s="17">
        <f t="shared" si="2"/>
        <v>0</v>
      </c>
      <c r="F14" s="17">
        <f t="shared" si="3"/>
        <v>0</v>
      </c>
      <c r="G14" s="17">
        <f t="shared" si="4"/>
        <v>0</v>
      </c>
      <c r="H14" s="43">
        <f t="shared" si="5"/>
        <v>0</v>
      </c>
      <c r="I14" s="4"/>
    </row>
    <row r="15" spans="1:11" x14ac:dyDescent="0.25">
      <c r="A15" s="11">
        <v>0</v>
      </c>
      <c r="B15" s="26">
        <v>0</v>
      </c>
      <c r="C15" s="15">
        <f t="shared" si="0"/>
        <v>0</v>
      </c>
      <c r="D15" s="16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  <c r="H15" s="43">
        <f t="shared" si="5"/>
        <v>0</v>
      </c>
      <c r="I15" s="4"/>
    </row>
    <row r="16" spans="1:11" x14ac:dyDescent="0.25">
      <c r="A16" s="11">
        <v>0</v>
      </c>
      <c r="B16" s="26">
        <v>0</v>
      </c>
      <c r="C16" s="15">
        <f t="shared" si="0"/>
        <v>0</v>
      </c>
      <c r="D16" s="16">
        <f t="shared" si="1"/>
        <v>0</v>
      </c>
      <c r="E16" s="17">
        <f t="shared" si="2"/>
        <v>0</v>
      </c>
      <c r="F16" s="17">
        <f t="shared" si="3"/>
        <v>0</v>
      </c>
      <c r="G16" s="17">
        <f t="shared" si="4"/>
        <v>0</v>
      </c>
      <c r="H16" s="43">
        <f t="shared" si="5"/>
        <v>0</v>
      </c>
      <c r="I16" s="4"/>
    </row>
    <row r="17" spans="1:9" x14ac:dyDescent="0.25">
      <c r="A17" s="11">
        <v>0</v>
      </c>
      <c r="B17" s="26">
        <v>0</v>
      </c>
      <c r="C17" s="15">
        <f t="shared" si="0"/>
        <v>0</v>
      </c>
      <c r="D17" s="16">
        <f t="shared" si="1"/>
        <v>0</v>
      </c>
      <c r="E17" s="17">
        <f t="shared" si="2"/>
        <v>0</v>
      </c>
      <c r="F17" s="17">
        <f t="shared" si="3"/>
        <v>0</v>
      </c>
      <c r="G17" s="17">
        <f t="shared" si="4"/>
        <v>0</v>
      </c>
      <c r="H17" s="43">
        <f t="shared" si="5"/>
        <v>0</v>
      </c>
      <c r="I17" s="4"/>
    </row>
    <row r="18" spans="1:9" x14ac:dyDescent="0.25">
      <c r="A18" s="11">
        <v>0</v>
      </c>
      <c r="B18" s="26">
        <v>0</v>
      </c>
      <c r="C18" s="15">
        <f t="shared" si="0"/>
        <v>0</v>
      </c>
      <c r="D18" s="16">
        <f t="shared" si="1"/>
        <v>0</v>
      </c>
      <c r="E18" s="17">
        <f t="shared" si="2"/>
        <v>0</v>
      </c>
      <c r="F18" s="17">
        <f t="shared" si="3"/>
        <v>0</v>
      </c>
      <c r="G18" s="17">
        <f t="shared" si="4"/>
        <v>0</v>
      </c>
      <c r="H18" s="43">
        <f t="shared" si="5"/>
        <v>0</v>
      </c>
      <c r="I18" s="4"/>
    </row>
    <row r="19" spans="1:9" x14ac:dyDescent="0.25">
      <c r="A19" s="11">
        <v>0</v>
      </c>
      <c r="B19" s="26">
        <v>0</v>
      </c>
      <c r="C19" s="15">
        <f t="shared" si="0"/>
        <v>0</v>
      </c>
      <c r="D19" s="16">
        <f t="shared" si="1"/>
        <v>0</v>
      </c>
      <c r="E19" s="17">
        <f t="shared" si="2"/>
        <v>0</v>
      </c>
      <c r="F19" s="17">
        <f t="shared" si="3"/>
        <v>0</v>
      </c>
      <c r="G19" s="17">
        <f t="shared" si="4"/>
        <v>0</v>
      </c>
      <c r="H19" s="43">
        <f t="shared" si="5"/>
        <v>0</v>
      </c>
      <c r="I19" s="4"/>
    </row>
    <row r="20" spans="1:9" x14ac:dyDescent="0.25">
      <c r="A20" s="11">
        <v>0</v>
      </c>
      <c r="B20" s="26">
        <v>0</v>
      </c>
      <c r="C20" s="15">
        <f t="shared" si="0"/>
        <v>0</v>
      </c>
      <c r="D20" s="16">
        <f t="shared" si="1"/>
        <v>0</v>
      </c>
      <c r="E20" s="17">
        <f t="shared" si="2"/>
        <v>0</v>
      </c>
      <c r="F20" s="17">
        <f>D20-E20</f>
        <v>0</v>
      </c>
      <c r="G20" s="17">
        <f t="shared" si="4"/>
        <v>0</v>
      </c>
      <c r="H20" s="43">
        <f t="shared" si="5"/>
        <v>0</v>
      </c>
      <c r="I20" s="4"/>
    </row>
    <row r="21" spans="1:9" x14ac:dyDescent="0.25">
      <c r="A21" s="11">
        <v>0</v>
      </c>
      <c r="B21" s="26">
        <v>0</v>
      </c>
      <c r="C21" s="15">
        <f t="shared" si="0"/>
        <v>0</v>
      </c>
      <c r="D21" s="16">
        <f t="shared" si="1"/>
        <v>0</v>
      </c>
      <c r="E21" s="17">
        <f t="shared" si="2"/>
        <v>0</v>
      </c>
      <c r="F21" s="17">
        <f>D21-E21</f>
        <v>0</v>
      </c>
      <c r="G21" s="17">
        <f t="shared" si="4"/>
        <v>0</v>
      </c>
      <c r="H21" s="43">
        <f t="shared" si="5"/>
        <v>0</v>
      </c>
      <c r="I21" s="4"/>
    </row>
    <row r="22" spans="1:9" x14ac:dyDescent="0.25">
      <c r="A22" s="11">
        <v>0</v>
      </c>
      <c r="B22" s="26">
        <v>0</v>
      </c>
      <c r="C22" s="15">
        <f t="shared" si="0"/>
        <v>0</v>
      </c>
      <c r="D22" s="16">
        <f t="shared" si="1"/>
        <v>0</v>
      </c>
      <c r="E22" s="17">
        <f t="shared" si="2"/>
        <v>0</v>
      </c>
      <c r="F22" s="17">
        <f>D22-E22</f>
        <v>0</v>
      </c>
      <c r="G22" s="17">
        <f t="shared" si="4"/>
        <v>0</v>
      </c>
      <c r="H22" s="43">
        <f t="shared" si="5"/>
        <v>0</v>
      </c>
      <c r="I22" s="4"/>
    </row>
    <row r="23" spans="1:9" x14ac:dyDescent="0.25">
      <c r="A23" s="42">
        <v>0</v>
      </c>
      <c r="B23" s="26">
        <v>0</v>
      </c>
      <c r="C23" s="15">
        <f t="shared" si="0"/>
        <v>0</v>
      </c>
      <c r="D23" s="16">
        <f t="shared" si="1"/>
        <v>0</v>
      </c>
      <c r="E23" s="17">
        <f t="shared" si="2"/>
        <v>0</v>
      </c>
      <c r="F23" s="17">
        <f>D23-E23</f>
        <v>0</v>
      </c>
      <c r="G23" s="17">
        <f t="shared" si="4"/>
        <v>0</v>
      </c>
      <c r="H23" s="43">
        <f t="shared" si="5"/>
        <v>0</v>
      </c>
    </row>
    <row r="24" spans="1:9" x14ac:dyDescent="0.25">
      <c r="G24" s="4"/>
    </row>
    <row r="26" spans="1:9" x14ac:dyDescent="0.25">
      <c r="C26" s="46" t="s">
        <v>15</v>
      </c>
      <c r="D26" s="47"/>
      <c r="E26" s="27" t="s">
        <v>7</v>
      </c>
      <c r="F26" s="27" t="s">
        <v>11</v>
      </c>
      <c r="G26" s="28"/>
    </row>
    <row r="27" spans="1:9" x14ac:dyDescent="0.25">
      <c r="C27" s="29" t="s">
        <v>16</v>
      </c>
      <c r="D27" s="30"/>
      <c r="E27" s="31" t="s">
        <v>8</v>
      </c>
      <c r="F27" s="31" t="s">
        <v>12</v>
      </c>
      <c r="G27" s="32"/>
    </row>
    <row r="28" spans="1:9" x14ac:dyDescent="0.25">
      <c r="C28" s="29" t="s">
        <v>22</v>
      </c>
      <c r="D28" s="30"/>
      <c r="E28" s="31" t="s">
        <v>9</v>
      </c>
      <c r="F28" s="31" t="s">
        <v>13</v>
      </c>
      <c r="G28" s="32"/>
    </row>
    <row r="29" spans="1:9" x14ac:dyDescent="0.25">
      <c r="A29" s="2"/>
      <c r="B29" s="6"/>
      <c r="C29" s="33"/>
      <c r="D29" s="34"/>
      <c r="E29" s="35" t="s">
        <v>10</v>
      </c>
      <c r="F29" s="35" t="s">
        <v>14</v>
      </c>
      <c r="G29" s="36"/>
    </row>
    <row r="30" spans="1:9" x14ac:dyDescent="0.25">
      <c r="A30" s="4"/>
      <c r="B30" s="4"/>
    </row>
    <row r="31" spans="1:9" x14ac:dyDescent="0.25">
      <c r="A31" s="4"/>
      <c r="B31" s="4"/>
    </row>
    <row r="32" spans="1:9" x14ac:dyDescent="0.25">
      <c r="A32" s="5"/>
      <c r="B32" s="4"/>
    </row>
    <row r="33" spans="1:6" x14ac:dyDescent="0.25">
      <c r="A33" s="5"/>
      <c r="B33" s="4"/>
      <c r="F33" s="4"/>
    </row>
  </sheetData>
  <mergeCells count="1">
    <mergeCell ref="C26:D26"/>
  </mergeCells>
  <pageMargins left="0.7" right="0.7" top="0.75" bottom="0.75" header="0.3" footer="0.3"/>
  <pageSetup paperSize="9" orientation="landscape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pplyFilter">
                <anchor moveWithCells="1">
                  <from>
                    <xdr:col>1</xdr:col>
                    <xdr:colOff>266700</xdr:colOff>
                    <xdr:row>7</xdr:row>
                    <xdr:rowOff>142875</xdr:rowOff>
                  </from>
                  <to>
                    <xdr:col>1</xdr:col>
                    <xdr:colOff>1447800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ResetFilter">
                <anchor moveWithCells="1">
                  <from>
                    <xdr:col>2</xdr:col>
                    <xdr:colOff>285750</xdr:colOff>
                    <xdr:row>7</xdr:row>
                    <xdr:rowOff>133350</xdr:rowOff>
                  </from>
                  <to>
                    <xdr:col>3</xdr:col>
                    <xdr:colOff>561975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2017-12-28T03:11:54Z</dcterms:modified>
</cp:coreProperties>
</file>